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940" windowHeight="11640" activeTab="0"/>
  </bookViews>
  <sheets>
    <sheet name="Spielplan" sheetId="1" r:id="rId1"/>
    <sheet name="Endergebnis" sheetId="2" r:id="rId2"/>
  </sheets>
  <definedNames/>
  <calcPr fullCalcOnLoad="1"/>
</workbook>
</file>

<file path=xl/sharedStrings.xml><?xml version="1.0" encoding="utf-8"?>
<sst xmlns="http://schemas.openxmlformats.org/spreadsheetml/2006/main" count="68" uniqueCount="60">
  <si>
    <t>1.</t>
  </si>
  <si>
    <t>2.</t>
  </si>
  <si>
    <t>3.</t>
  </si>
  <si>
    <t>4.</t>
  </si>
  <si>
    <t>5.</t>
  </si>
  <si>
    <t>7.</t>
  </si>
  <si>
    <t>9.</t>
  </si>
  <si>
    <t>13.</t>
  </si>
  <si>
    <t>Platz</t>
  </si>
  <si>
    <t>Name</t>
  </si>
  <si>
    <t>Endergebnis</t>
  </si>
  <si>
    <t>Doppel-K.O für 16 Mannschaften</t>
  </si>
  <si>
    <t>Veranstalter:</t>
  </si>
  <si>
    <t>Ort:</t>
  </si>
  <si>
    <t>Datum:</t>
  </si>
  <si>
    <t>© Rumersdorfer Adolf jun. 2013</t>
  </si>
  <si>
    <t>Sieger</t>
  </si>
  <si>
    <t>Verlierer nach A</t>
  </si>
  <si>
    <t>Verlierer nach B</t>
  </si>
  <si>
    <t>Verlierer nach C</t>
  </si>
  <si>
    <t>Verlierer nach D</t>
  </si>
  <si>
    <t>A</t>
  </si>
  <si>
    <t>B</t>
  </si>
  <si>
    <t>C</t>
  </si>
  <si>
    <t>D</t>
  </si>
  <si>
    <t>Verlierer nach E</t>
  </si>
  <si>
    <t>Verlierer nach F</t>
  </si>
  <si>
    <t>Verlierer nach G</t>
  </si>
  <si>
    <t>Verlierer Platz 2</t>
  </si>
  <si>
    <t>E</t>
  </si>
  <si>
    <t>F</t>
  </si>
  <si>
    <t>Sieger ins Finale</t>
  </si>
  <si>
    <t>Verlierer Platz 3</t>
  </si>
  <si>
    <t>Verlierer Platz 4</t>
  </si>
  <si>
    <t>Verlierer Platz 5</t>
  </si>
  <si>
    <t>Verlierer Platz 7</t>
  </si>
  <si>
    <t>Verlierer Platz 9</t>
  </si>
  <si>
    <t>Verlierer Platz 13</t>
  </si>
  <si>
    <t>Mannschaft/Spieler</t>
  </si>
  <si>
    <t>via Tennis-Weblog.de</t>
  </si>
  <si>
    <t>© Rumersdorfer Adolf jun. 2013 via Tennis-Weblog.de</t>
  </si>
  <si>
    <t>G</t>
  </si>
  <si>
    <t>Freilos</t>
  </si>
  <si>
    <t>Nicole</t>
  </si>
  <si>
    <t>Arnold</t>
  </si>
  <si>
    <t>Patrick</t>
  </si>
  <si>
    <t>Maik</t>
  </si>
  <si>
    <t>Reinhold</t>
  </si>
  <si>
    <t>Gerald</t>
  </si>
  <si>
    <t>Markus</t>
  </si>
  <si>
    <t>Linne</t>
  </si>
  <si>
    <t>Olaf</t>
  </si>
  <si>
    <t>Viktor</t>
  </si>
  <si>
    <t>Guido</t>
  </si>
  <si>
    <t>Daniel</t>
  </si>
  <si>
    <t>Rafaela</t>
  </si>
  <si>
    <t>Jürgen E.</t>
  </si>
  <si>
    <t>Igor</t>
  </si>
  <si>
    <t>SCE Dart Clubmeisterschaft 2014</t>
  </si>
  <si>
    <t>SCE Sportheim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</si>
</sst>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4" fontId="0" fillId="2" borderId="13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zoomScale="75" zoomScaleNormal="75" workbookViewId="0" topLeftCell="J1">
      <selection activeCell="V21" sqref="V21"/>
    </sheetView>
  </sheetViews>
  <sheetFormatPr defaultColWidth="11.5546875" defaultRowHeight="15"/>
  <cols>
    <col min="1" max="1" width="20.77734375" style="0" customWidth="1"/>
    <col min="2" max="2" width="4.77734375" style="0" customWidth="1"/>
    <col min="3" max="3" width="20.77734375" style="0" customWidth="1"/>
    <col min="4" max="4" width="4.77734375" style="0" customWidth="1"/>
    <col min="5" max="5" width="20.77734375" style="0" customWidth="1"/>
    <col min="6" max="6" width="4.77734375" style="0" customWidth="1"/>
    <col min="7" max="7" width="20.77734375" style="0" customWidth="1"/>
    <col min="8" max="8" width="4.77734375" style="0" customWidth="1"/>
    <col min="9" max="9" width="20.77734375" style="0" customWidth="1"/>
    <col min="10" max="10" width="4.77734375" style="0" customWidth="1"/>
    <col min="11" max="11" width="20.77734375" style="0" customWidth="1"/>
    <col min="12" max="12" width="4.77734375" style="0" customWidth="1"/>
    <col min="13" max="13" width="20.77734375" style="0" customWidth="1"/>
    <col min="14" max="14" width="4.77734375" style="0" customWidth="1"/>
    <col min="15" max="15" width="20.77734375" style="0" customWidth="1"/>
    <col min="16" max="16" width="4.77734375" style="0" customWidth="1"/>
    <col min="17" max="17" width="20.77734375" style="0" customWidth="1"/>
    <col min="18" max="18" width="4.77734375" style="0" customWidth="1"/>
    <col min="19" max="19" width="20.77734375" style="0" customWidth="1"/>
    <col min="20" max="20" width="4.77734375" style="0" customWidth="1"/>
    <col min="21" max="21" width="20.77734375" style="0" customWidth="1"/>
    <col min="22" max="22" width="4.77734375" style="0" customWidth="1"/>
    <col min="23" max="23" width="20.77734375" style="0" customWidth="1"/>
    <col min="24" max="24" width="16.3359375" style="0" customWidth="1"/>
  </cols>
  <sheetData>
    <row r="1" spans="1:21" ht="16.5" thickBot="1">
      <c r="A1" s="28" t="s">
        <v>11</v>
      </c>
      <c r="B1" s="29"/>
      <c r="C1" s="29"/>
      <c r="D1" s="29"/>
      <c r="E1" s="30"/>
      <c r="M1" s="25" t="s">
        <v>38</v>
      </c>
      <c r="N1" s="25"/>
      <c r="U1" s="24"/>
    </row>
    <row r="2" spans="12:14" ht="13.5" customHeight="1" thickBot="1">
      <c r="L2">
        <v>1</v>
      </c>
      <c r="M2" s="13" t="s">
        <v>42</v>
      </c>
      <c r="N2" s="14">
        <v>0</v>
      </c>
    </row>
    <row r="3" spans="1:16" ht="13.5" customHeight="1" thickBot="1">
      <c r="A3" s="19" t="s">
        <v>12</v>
      </c>
      <c r="B3" s="31" t="s">
        <v>58</v>
      </c>
      <c r="C3" s="31"/>
      <c r="D3" s="31"/>
      <c r="E3" s="32"/>
      <c r="K3" s="12" t="str">
        <f>IF(N2=N4,"",IF(N2&gt;N4,M4,M2))</f>
        <v>Freilos</v>
      </c>
      <c r="L3" s="15">
        <v>0</v>
      </c>
      <c r="O3" s="12" t="str">
        <f>IF(N2=N4,"",IF(N2&gt;N4,M2,M4))</f>
        <v>Viktor</v>
      </c>
      <c r="P3" s="15">
        <v>2</v>
      </c>
    </row>
    <row r="4" spans="1:14" ht="13.5" customHeight="1" thickBot="1">
      <c r="A4" s="20" t="s">
        <v>13</v>
      </c>
      <c r="B4" s="33" t="s">
        <v>59</v>
      </c>
      <c r="C4" s="33"/>
      <c r="D4" s="33"/>
      <c r="E4" s="34"/>
      <c r="I4" s="12" t="str">
        <f>IF(L3=L7,"",IF(L3&gt;L7,K3,K7))</f>
        <v>Gerald</v>
      </c>
      <c r="J4" s="15">
        <v>0</v>
      </c>
      <c r="L4">
        <v>2</v>
      </c>
      <c r="M4" s="13" t="s">
        <v>52</v>
      </c>
      <c r="N4" s="14">
        <v>2</v>
      </c>
    </row>
    <row r="5" spans="1:18" ht="13.5" customHeight="1" thickBot="1">
      <c r="A5" s="21" t="s">
        <v>14</v>
      </c>
      <c r="B5" s="37">
        <v>41986</v>
      </c>
      <c r="C5" s="26"/>
      <c r="D5" s="26"/>
      <c r="E5" s="27"/>
      <c r="G5" s="12" t="str">
        <f>IF(J4=J6,"",IF(J4&gt;J6,I4,I6))</f>
        <v>Daniel</v>
      </c>
      <c r="H5" s="15">
        <v>1</v>
      </c>
      <c r="I5" s="22" t="s">
        <v>36</v>
      </c>
      <c r="K5" s="22" t="s">
        <v>37</v>
      </c>
      <c r="O5" s="22" t="s">
        <v>17</v>
      </c>
      <c r="Q5" s="12" t="str">
        <f>IF(P3=P7,"",IF(P3&gt;P7,O3,O7))</f>
        <v>Viktor</v>
      </c>
      <c r="R5" s="15">
        <v>1</v>
      </c>
    </row>
    <row r="6" spans="9:14" ht="13.5" customHeight="1" thickBot="1">
      <c r="I6" s="12" t="str">
        <f>IF(P27=P31,"",IF(P27&gt;P31,O31,O27))</f>
        <v>Daniel</v>
      </c>
      <c r="J6" s="15">
        <v>2</v>
      </c>
      <c r="L6">
        <v>3</v>
      </c>
      <c r="M6" s="13" t="s">
        <v>48</v>
      </c>
      <c r="N6" s="14">
        <v>0</v>
      </c>
    </row>
    <row r="7" spans="5:16" ht="13.5" customHeight="1" thickBot="1">
      <c r="E7" s="12" t="str">
        <f>IF(H5=H13,"",IF(H5&gt;H13,G5,G13))</f>
        <v>Reinhold</v>
      </c>
      <c r="F7" s="15">
        <v>0</v>
      </c>
      <c r="I7" t="s">
        <v>24</v>
      </c>
      <c r="K7" s="12" t="str">
        <f>IF(N6=N8,"",IF(N6&gt;N8,M8,M6))</f>
        <v>Gerald</v>
      </c>
      <c r="L7" s="15">
        <v>2</v>
      </c>
      <c r="O7" s="12" t="str">
        <f>IF(N6=N8,"",IF(N6&gt;N8,M6,M8))</f>
        <v>Jürgen E.</v>
      </c>
      <c r="P7" s="15">
        <v>0</v>
      </c>
    </row>
    <row r="8" spans="5:14" ht="13.5" customHeight="1" thickBot="1">
      <c r="E8" s="2"/>
      <c r="F8" s="3"/>
      <c r="L8">
        <v>4</v>
      </c>
      <c r="M8" s="13" t="s">
        <v>56</v>
      </c>
      <c r="N8" s="14">
        <v>2</v>
      </c>
    </row>
    <row r="9" spans="3:20" ht="13.5" customHeight="1" thickBot="1">
      <c r="C9" s="12" t="str">
        <f>IF(F7=F11,"",IF(F7&gt;F11,E7,E11))</f>
        <v>Viktor</v>
      </c>
      <c r="D9" s="15">
        <v>2</v>
      </c>
      <c r="E9" s="22" t="s">
        <v>34</v>
      </c>
      <c r="G9" s="22" t="s">
        <v>35</v>
      </c>
      <c r="Q9" s="23" t="s">
        <v>25</v>
      </c>
      <c r="S9" s="12" t="str">
        <f>IF(R5=R13,"",IF(R5&gt;R13,Q5,Q13))</f>
        <v>Maik</v>
      </c>
      <c r="T9" s="15">
        <v>2</v>
      </c>
    </row>
    <row r="10" spans="12:14" ht="13.5" customHeight="1" thickBot="1">
      <c r="L10">
        <v>5</v>
      </c>
      <c r="M10" s="13" t="s">
        <v>57</v>
      </c>
      <c r="N10" s="14">
        <v>2</v>
      </c>
    </row>
    <row r="11" spans="1:16" ht="13.5" customHeight="1" thickBot="1">
      <c r="A11" s="12" t="str">
        <f>IF(D9=D25,"",IF(D9&gt;D25,C9,C25))</f>
        <v>Viktor</v>
      </c>
      <c r="B11" s="15">
        <v>2</v>
      </c>
      <c r="E11" s="12" t="str">
        <f>IF(R5=R13,"",IF(R5&gt;R13,Q13,Q5))</f>
        <v>Viktor</v>
      </c>
      <c r="F11" s="15">
        <v>2</v>
      </c>
      <c r="K11" s="12" t="str">
        <f>IF(N10=N12,"",IF(N10&gt;N12,M12,M10))</f>
        <v>Markus</v>
      </c>
      <c r="L11" s="15">
        <v>1</v>
      </c>
      <c r="O11" s="12" t="str">
        <f>IF(N10=N12,"",IF(N10&gt;N12,M10,M12))</f>
        <v>Igor</v>
      </c>
      <c r="P11" s="15">
        <v>1</v>
      </c>
    </row>
    <row r="12" spans="5:14" ht="13.5" customHeight="1" thickBot="1">
      <c r="E12" s="2" t="s">
        <v>29</v>
      </c>
      <c r="F12" s="2"/>
      <c r="I12" s="12" t="str">
        <f>IF(L11=L15,"",IF(L11&gt;L15,K11,K15))</f>
        <v>Reinhold</v>
      </c>
      <c r="J12" s="15">
        <v>2</v>
      </c>
      <c r="L12">
        <v>6</v>
      </c>
      <c r="M12" s="13" t="s">
        <v>49</v>
      </c>
      <c r="N12" s="14">
        <v>0</v>
      </c>
    </row>
    <row r="13" spans="7:22" ht="13.5" customHeight="1" thickBot="1">
      <c r="G13" s="12" t="str">
        <f>IF(J12=J14,"",IF(J12&gt;J14,I12,I14))</f>
        <v>Reinhold</v>
      </c>
      <c r="H13" s="15">
        <v>2</v>
      </c>
      <c r="I13" s="22" t="s">
        <v>36</v>
      </c>
      <c r="K13" s="22" t="s">
        <v>37</v>
      </c>
      <c r="O13" s="22" t="s">
        <v>18</v>
      </c>
      <c r="Q13" s="12" t="str">
        <f>IF(P11=P15,"",IF(P11&gt;P15,O11,O15))</f>
        <v>Maik</v>
      </c>
      <c r="R13" s="15">
        <v>2</v>
      </c>
      <c r="U13" s="12" t="str">
        <f>IF(T9=T25,"",IF(T9&gt;T25,S9,S25))</f>
        <v>Maik</v>
      </c>
      <c r="V13" s="15">
        <v>2</v>
      </c>
    </row>
    <row r="14" spans="9:14" ht="13.5" customHeight="1" thickBot="1">
      <c r="I14" s="12" t="str">
        <f>IF(P19=P23,"",IF(P19&gt;P23,O23,O19))</f>
        <v>Linne</v>
      </c>
      <c r="J14" s="15">
        <v>1</v>
      </c>
      <c r="L14">
        <v>7</v>
      </c>
      <c r="M14" s="13" t="s">
        <v>46</v>
      </c>
      <c r="N14" s="14">
        <v>2</v>
      </c>
    </row>
    <row r="15" spans="1:23" ht="13.5" customHeight="1" thickBot="1">
      <c r="A15" s="22" t="s">
        <v>31</v>
      </c>
      <c r="I15" t="s">
        <v>23</v>
      </c>
      <c r="K15" s="12" t="str">
        <f>IF(N14=N16,"",IF(N14&gt;N16,M16,M14))</f>
        <v>Reinhold</v>
      </c>
      <c r="L15" s="15">
        <v>2</v>
      </c>
      <c r="O15" s="12" t="str">
        <f>IF(N14=N16,"",IF(N14&gt;N16,M14,M16))</f>
        <v>Maik</v>
      </c>
      <c r="P15" s="15">
        <v>2</v>
      </c>
      <c r="W15" s="17" t="s">
        <v>16</v>
      </c>
    </row>
    <row r="16" spans="12:23" ht="13.5" customHeight="1" thickBot="1">
      <c r="L16">
        <v>8</v>
      </c>
      <c r="M16" s="13" t="s">
        <v>47</v>
      </c>
      <c r="N16" s="14">
        <v>0</v>
      </c>
      <c r="W16" s="2"/>
    </row>
    <row r="17" spans="3:23" ht="13.5" customHeight="1" thickBot="1">
      <c r="C17" s="22" t="s">
        <v>33</v>
      </c>
      <c r="G17" s="22"/>
      <c r="M17" s="1"/>
      <c r="N17" s="1"/>
      <c r="S17" s="23" t="s">
        <v>27</v>
      </c>
      <c r="U17" s="23" t="s">
        <v>28</v>
      </c>
      <c r="W17" s="18" t="str">
        <f>IF(V13=V21,"",IF(V13&gt;V21,U13,U21))</f>
        <v>Maik</v>
      </c>
    </row>
    <row r="18" spans="12:14" ht="13.5" customHeight="1" thickBot="1">
      <c r="L18">
        <v>9</v>
      </c>
      <c r="M18" s="13" t="s">
        <v>45</v>
      </c>
      <c r="N18" s="14">
        <v>0</v>
      </c>
    </row>
    <row r="19" spans="1:16" ht="13.5" customHeight="1" thickBot="1">
      <c r="A19" s="22" t="s">
        <v>32</v>
      </c>
      <c r="K19" s="12" t="str">
        <f>IF(N18=N20,"",IF(N18&gt;N20,M20,M18))</f>
        <v>Patrick</v>
      </c>
      <c r="L19" s="15">
        <v>2</v>
      </c>
      <c r="O19" s="12" t="str">
        <f>IF(N18=N20,"",IF(N18&gt;N20,M18,M20))</f>
        <v>Arnold</v>
      </c>
      <c r="P19" s="15">
        <v>2</v>
      </c>
    </row>
    <row r="20" spans="9:15" ht="13.5" customHeight="1" thickBot="1">
      <c r="I20" s="12" t="str">
        <f>IF(L19=L23,"",IF(L19&gt;L23,K19,K23))</f>
        <v>Patrick</v>
      </c>
      <c r="J20" s="15">
        <v>0</v>
      </c>
      <c r="L20">
        <v>10</v>
      </c>
      <c r="M20" s="13" t="s">
        <v>44</v>
      </c>
      <c r="N20" s="14">
        <v>2</v>
      </c>
      <c r="O20" s="16"/>
    </row>
    <row r="21" spans="7:22" ht="13.5" customHeight="1" thickBot="1">
      <c r="G21" s="12" t="str">
        <f>IF(J20=J22,"",IF(J20&gt;J22,I20,I22))</f>
        <v>Igor</v>
      </c>
      <c r="H21" s="15">
        <v>2</v>
      </c>
      <c r="I21" s="22" t="s">
        <v>36</v>
      </c>
      <c r="K21" s="22" t="s">
        <v>37</v>
      </c>
      <c r="O21" s="22" t="s">
        <v>19</v>
      </c>
      <c r="Q21" s="12" t="str">
        <f>IF(P19=P23,"",IF(P19&gt;P23,O19,O23))</f>
        <v>Arnold</v>
      </c>
      <c r="R21" s="15">
        <v>2</v>
      </c>
      <c r="U21" s="12" t="str">
        <f>IF(B11=B23,"",IF(B11&gt;B23,A11,A23))</f>
        <v>Viktor</v>
      </c>
      <c r="V21" s="15">
        <v>0</v>
      </c>
    </row>
    <row r="22" spans="9:14" ht="13.5" customHeight="1" thickBot="1">
      <c r="I22" s="12" t="str">
        <f>IF(P11=P15,"",IF(P11&gt;P15,O15,O11))</f>
        <v>Igor</v>
      </c>
      <c r="J22" s="15">
        <v>2</v>
      </c>
      <c r="L22">
        <v>11</v>
      </c>
      <c r="M22" s="13" t="s">
        <v>50</v>
      </c>
      <c r="N22" s="14">
        <v>2</v>
      </c>
    </row>
    <row r="23" spans="1:16" ht="13.5" customHeight="1" thickBot="1">
      <c r="A23" s="12" t="str">
        <f>IF(T9=T25,"",IF(T9&gt;T25,S25,S9))</f>
        <v>Arnold</v>
      </c>
      <c r="B23" s="15">
        <v>0</v>
      </c>
      <c r="E23" s="12" t="str">
        <f>IF(H21=H29,"",IF(H21&gt;H29,G21,G29))</f>
        <v>Igor</v>
      </c>
      <c r="F23" s="15">
        <v>0</v>
      </c>
      <c r="I23" s="16" t="s">
        <v>22</v>
      </c>
      <c r="J23" s="16"/>
      <c r="K23" s="12" t="str">
        <f>IF(N22=N24,"",IF(N22&gt;N24,M24,M22))</f>
        <v>Guido</v>
      </c>
      <c r="L23" s="15">
        <v>0</v>
      </c>
      <c r="O23" s="12" t="str">
        <f>IF(N22=N24,"",IF(N22&gt;N24,M22,M24))</f>
        <v>Linne</v>
      </c>
      <c r="P23" s="15">
        <v>0</v>
      </c>
    </row>
    <row r="24" spans="1:14" ht="13.5" customHeight="1" thickBot="1">
      <c r="A24" t="s">
        <v>41</v>
      </c>
      <c r="L24">
        <v>12</v>
      </c>
      <c r="M24" s="13" t="s">
        <v>53</v>
      </c>
      <c r="N24" s="14">
        <v>1</v>
      </c>
    </row>
    <row r="25" spans="3:23" ht="13.5" customHeight="1" thickBot="1">
      <c r="C25" s="12" t="str">
        <f>IF(F23=F27,"",IF(F23&gt;F27,E23,E27))</f>
        <v>Rafaela</v>
      </c>
      <c r="D25" s="15">
        <v>0</v>
      </c>
      <c r="E25" s="22" t="s">
        <v>34</v>
      </c>
      <c r="G25" s="22" t="s">
        <v>35</v>
      </c>
      <c r="Q25" s="23" t="s">
        <v>26</v>
      </c>
      <c r="S25" s="12" t="str">
        <f>IF(R21=R29,"",IF(R21&gt;R29,Q21,Q29))</f>
        <v>Arnold</v>
      </c>
      <c r="T25" s="15">
        <v>1</v>
      </c>
      <c r="W25" s="2"/>
    </row>
    <row r="26" spans="12:14" ht="13.5" customHeight="1" thickBot="1">
      <c r="L26">
        <v>13</v>
      </c>
      <c r="M26" s="13" t="s">
        <v>51</v>
      </c>
      <c r="N26" s="14">
        <v>0</v>
      </c>
    </row>
    <row r="27" spans="5:16" ht="13.5" customHeight="1" thickBot="1">
      <c r="E27" s="12" t="str">
        <f>IF(R21=R29,"",IF(R21&gt;R29,Q29,Q21))</f>
        <v>Rafaela</v>
      </c>
      <c r="F27" s="15">
        <v>2</v>
      </c>
      <c r="K27" s="12" t="str">
        <f>IF(N26=N28,"",IF(N26&gt;N28,M28,M26))</f>
        <v>Olaf</v>
      </c>
      <c r="L27" s="15">
        <v>2</v>
      </c>
      <c r="O27" s="12" t="str">
        <f>IF(N26=N28,"",IF(N26&gt;N28,M26,M28))</f>
        <v>Daniel</v>
      </c>
      <c r="P27" s="15">
        <v>0</v>
      </c>
    </row>
    <row r="28" spans="5:14" ht="13.5" customHeight="1" thickBot="1">
      <c r="E28" t="s">
        <v>30</v>
      </c>
      <c r="I28" s="12" t="str">
        <f>IF(L27=L31,"",IF(L27&gt;L31,K27,K31))</f>
        <v>Olaf</v>
      </c>
      <c r="J28" s="15">
        <v>0</v>
      </c>
      <c r="L28">
        <v>14</v>
      </c>
      <c r="M28" s="13" t="s">
        <v>54</v>
      </c>
      <c r="N28" s="14">
        <v>2</v>
      </c>
    </row>
    <row r="29" spans="7:18" ht="13.5" customHeight="1" thickBot="1">
      <c r="G29" s="12" t="str">
        <f>IF(J28=J30,"",IF(J28&gt;J30,I28,I30))</f>
        <v>Jürgen E.</v>
      </c>
      <c r="H29" s="15">
        <v>1</v>
      </c>
      <c r="I29" s="22" t="s">
        <v>36</v>
      </c>
      <c r="K29" s="22" t="s">
        <v>37</v>
      </c>
      <c r="O29" s="22" t="s">
        <v>20</v>
      </c>
      <c r="Q29" s="12" t="str">
        <f>IF(P27=P31,"",IF(P27&gt;P31,O27,O31))</f>
        <v>Rafaela</v>
      </c>
      <c r="R29" s="15">
        <v>0</v>
      </c>
    </row>
    <row r="30" spans="9:14" ht="13.5" customHeight="1" thickBot="1">
      <c r="I30" s="12" t="str">
        <f>IF(P3=P7,"",IF(P3&gt;P7,O7,O3))</f>
        <v>Jürgen E.</v>
      </c>
      <c r="J30" s="15">
        <v>2</v>
      </c>
      <c r="L30">
        <v>15</v>
      </c>
      <c r="M30" s="13" t="s">
        <v>55</v>
      </c>
      <c r="N30" s="14">
        <v>2</v>
      </c>
    </row>
    <row r="31" spans="9:16" ht="13.5" customHeight="1" thickBot="1">
      <c r="I31" t="s">
        <v>21</v>
      </c>
      <c r="K31" s="12" t="str">
        <f>IF(N30=N32,"",IF(N30&gt;N32,M32,M30))</f>
        <v>Nicole</v>
      </c>
      <c r="L31" s="15">
        <v>1</v>
      </c>
      <c r="O31" s="12" t="str">
        <f>IF(N30=N32,"",IF(N30&gt;N32,M30,M32))</f>
        <v>Rafaela</v>
      </c>
      <c r="P31" s="15">
        <v>2</v>
      </c>
    </row>
    <row r="32" spans="12:14" ht="13.5" customHeight="1" thickBot="1">
      <c r="L32">
        <v>16</v>
      </c>
      <c r="M32" s="13" t="s">
        <v>43</v>
      </c>
      <c r="N32" s="14">
        <v>1</v>
      </c>
    </row>
    <row r="33" ht="15">
      <c r="M33" t="s">
        <v>15</v>
      </c>
    </row>
    <row r="34" ht="15">
      <c r="M34" t="s">
        <v>39</v>
      </c>
    </row>
    <row r="35" ht="15">
      <c r="O35" s="2"/>
    </row>
  </sheetData>
  <sheetProtection sheet="1" objects="1" scenarios="1" formatColumns="0" formatRows="0" selectLockedCells="1"/>
  <mergeCells count="5">
    <mergeCell ref="M1:N1"/>
    <mergeCell ref="B5:E5"/>
    <mergeCell ref="A1:E1"/>
    <mergeCell ref="B3:E3"/>
    <mergeCell ref="B4:E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showGridLines="0" workbookViewId="0" topLeftCell="A1">
      <selection activeCell="C4" sqref="C4"/>
    </sheetView>
  </sheetViews>
  <sheetFormatPr defaultColWidth="11.5546875" defaultRowHeight="15"/>
  <cols>
    <col min="1" max="1" width="6.4453125" style="0" bestFit="1" customWidth="1"/>
    <col min="2" max="2" width="56.77734375" style="0" customWidth="1"/>
  </cols>
  <sheetData>
    <row r="1" spans="1:2" ht="27" thickBot="1">
      <c r="A1" s="35" t="s">
        <v>10</v>
      </c>
      <c r="B1" s="36"/>
    </row>
    <row r="2" ht="15.75" thickBot="1">
      <c r="B2" t="s">
        <v>40</v>
      </c>
    </row>
    <row r="3" spans="1:2" ht="19.5" customHeight="1" thickBot="1">
      <c r="A3" s="6" t="s">
        <v>8</v>
      </c>
      <c r="B3" s="7" t="s">
        <v>9</v>
      </c>
    </row>
    <row r="4" spans="1:2" ht="19.5" customHeight="1">
      <c r="A4" s="10" t="s">
        <v>0</v>
      </c>
      <c r="B4" s="11" t="str">
        <f>Spielplan!$W$17</f>
        <v>Maik</v>
      </c>
    </row>
    <row r="5" spans="1:2" ht="19.5" customHeight="1">
      <c r="A5" s="8" t="s">
        <v>1</v>
      </c>
      <c r="B5" s="4" t="str">
        <f>IF(Spielplan!V13=Spielplan!V21,"",IF(Spielplan!V13&gt;Spielplan!V21,Spielplan!U21,Spielplan!U13))</f>
        <v>Viktor</v>
      </c>
    </row>
    <row r="6" spans="1:2" ht="19.5" customHeight="1">
      <c r="A6" s="8" t="s">
        <v>2</v>
      </c>
      <c r="B6" s="4" t="str">
        <f>IF(Spielplan!B11=Spielplan!B23,"",IF(Spielplan!B11&gt;Spielplan!B23,Spielplan!A23,Spielplan!A11))</f>
        <v>Arnold</v>
      </c>
    </row>
    <row r="7" spans="1:2" ht="19.5" customHeight="1">
      <c r="A7" s="8" t="s">
        <v>3</v>
      </c>
      <c r="B7" s="4" t="str">
        <f>IF(Spielplan!D9=Spielplan!D25,"",IF(Spielplan!D9&gt;Spielplan!D25,Spielplan!C25,Spielplan!C9))</f>
        <v>Rafaela</v>
      </c>
    </row>
    <row r="8" spans="1:2" ht="19.5" customHeight="1">
      <c r="A8" s="8" t="s">
        <v>4</v>
      </c>
      <c r="B8" s="4" t="str">
        <f>IF(Spielplan!F7=Spielplan!F11,"",IF(Spielplan!F7&gt;Spielplan!F11,Spielplan!E11,Spielplan!E7))</f>
        <v>Reinhold</v>
      </c>
    </row>
    <row r="9" spans="1:2" ht="19.5" customHeight="1">
      <c r="A9" s="8"/>
      <c r="B9" s="4" t="str">
        <f>IF(Spielplan!F23=Spielplan!F27,"",IF(Spielplan!F23&gt;Spielplan!F27,Spielplan!E27,Spielplan!E23))</f>
        <v>Igor</v>
      </c>
    </row>
    <row r="10" spans="1:2" ht="19.5" customHeight="1">
      <c r="A10" s="8" t="s">
        <v>5</v>
      </c>
      <c r="B10" s="4" t="str">
        <f>IF(Spielplan!H5=Spielplan!H13,"",IF(Spielplan!H5&gt;Spielplan!H13,Spielplan!G13,Spielplan!G5))</f>
        <v>Daniel</v>
      </c>
    </row>
    <row r="11" spans="1:2" ht="19.5" customHeight="1">
      <c r="A11" s="8"/>
      <c r="B11" s="4" t="str">
        <f>IF(Spielplan!H21=Spielplan!H29,"",IF(Spielplan!H21&gt;Spielplan!H29,Spielplan!G29,Spielplan!G21))</f>
        <v>Jürgen E.</v>
      </c>
    </row>
    <row r="12" spans="1:2" ht="19.5" customHeight="1">
      <c r="A12" s="8" t="s">
        <v>6</v>
      </c>
      <c r="B12" s="4" t="str">
        <f>IF(Spielplan!J4=Spielplan!J6,"",IF(Spielplan!J4&gt;Spielplan!J6,Spielplan!I6,Spielplan!I4))</f>
        <v>Gerald</v>
      </c>
    </row>
    <row r="13" spans="1:2" ht="19.5" customHeight="1">
      <c r="A13" s="8"/>
      <c r="B13" s="4" t="str">
        <f>IF(Spielplan!J12=Spielplan!J14,"",IF(Spielplan!J12&gt;Spielplan!J14,Spielplan!I14,Spielplan!I12))</f>
        <v>Linne</v>
      </c>
    </row>
    <row r="14" spans="1:2" ht="19.5" customHeight="1">
      <c r="A14" s="8"/>
      <c r="B14" s="4" t="str">
        <f>IF(Spielplan!J20=Spielplan!J22,"",IF(Spielplan!J20&gt;Spielplan!J22,Spielplan!I22,Spielplan!I20))</f>
        <v>Patrick</v>
      </c>
    </row>
    <row r="15" spans="1:2" ht="19.5" customHeight="1">
      <c r="A15" s="8"/>
      <c r="B15" s="4" t="str">
        <f>IF(Spielplan!J28=Spielplan!J30,"",IF(Spielplan!J28&gt;Spielplan!J30,Spielplan!I30,Spielplan!I28))</f>
        <v>Olaf</v>
      </c>
    </row>
    <row r="16" spans="1:2" ht="19.5" customHeight="1">
      <c r="A16" s="8" t="s">
        <v>7</v>
      </c>
      <c r="B16" s="4" t="str">
        <f>IF(Spielplan!L3=Spielplan!L7,"",IF(Spielplan!L3&gt;Spielplan!L7,Spielplan!K7,Spielplan!K3))</f>
        <v>Freilos</v>
      </c>
    </row>
    <row r="17" spans="1:2" ht="19.5" customHeight="1">
      <c r="A17" s="8"/>
      <c r="B17" s="4" t="str">
        <f>IF(Spielplan!L11=Spielplan!L15,"",IF(Spielplan!L11&gt;Spielplan!L15,Spielplan!K15,Spielplan!K11))</f>
        <v>Markus</v>
      </c>
    </row>
    <row r="18" spans="1:2" ht="19.5" customHeight="1">
      <c r="A18" s="8"/>
      <c r="B18" s="4" t="str">
        <f>IF(Spielplan!L19=Spielplan!L23,"",IF(Spielplan!L19&gt;Spielplan!L23,Spielplan!K23,Spielplan!K19))</f>
        <v>Guido</v>
      </c>
    </row>
    <row r="19" spans="1:2" ht="19.5" customHeight="1" thickBot="1">
      <c r="A19" s="9"/>
      <c r="B19" s="5" t="str">
        <f>IF(Spielplan!L27=Spielplan!L31,"",IF(Spielplan!L27&gt;Spielplan!L31,Spielplan!K31,Spielplan!K27))</f>
        <v>Nicole</v>
      </c>
    </row>
  </sheetData>
  <sheetProtection sheet="1" objects="1" scenarios="1" formatColumns="0" formatRows="0" selectLockedCells="1"/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Poettinger Maschinenfabrik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rumeado</dc:creator>
  <cp:keywords/>
  <dc:description/>
  <cp:lastModifiedBy>Maik Kahmen</cp:lastModifiedBy>
  <cp:lastPrinted>2013-04-16T10:13:15Z</cp:lastPrinted>
  <dcterms:created xsi:type="dcterms:W3CDTF">2013-03-13T08:37:06Z</dcterms:created>
  <dcterms:modified xsi:type="dcterms:W3CDTF">2014-12-13T17:42:04Z</dcterms:modified>
  <cp:category/>
  <cp:version/>
  <cp:contentType/>
  <cp:contentStatus/>
</cp:coreProperties>
</file>